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isl\Desktop\"/>
    </mc:Choice>
  </mc:AlternateContent>
  <bookViews>
    <workbookView xWindow="0" yWindow="0" windowWidth="28800" windowHeight="12300"/>
  </bookViews>
  <sheets>
    <sheet name="EPE30E 1. test 2019" sheetId="1" r:id="rId1"/>
  </sheets>
  <calcPr calcId="162913"/>
</workbook>
</file>

<file path=xl/calcChain.xml><?xml version="1.0" encoding="utf-8"?>
<calcChain xmlns="http://schemas.openxmlformats.org/spreadsheetml/2006/main">
  <c r="W8" i="1" l="1"/>
  <c r="W30" i="1"/>
  <c r="W11" i="1"/>
  <c r="R2" i="1"/>
  <c r="W41" i="1" l="1"/>
  <c r="W33" i="1"/>
  <c r="R30" i="1"/>
  <c r="W27" i="1"/>
  <c r="W25" i="1"/>
  <c r="W23" i="1"/>
  <c r="W22" i="1"/>
  <c r="R21" i="1"/>
  <c r="W16" i="1"/>
  <c r="W12" i="1"/>
  <c r="R7" i="1"/>
  <c r="W6" i="1"/>
  <c r="M2" i="1"/>
  <c r="J7" i="1" l="1"/>
  <c r="M7" i="1" s="1"/>
  <c r="J28" i="1"/>
  <c r="M28" i="1" s="1"/>
  <c r="J38" i="1"/>
  <c r="M38" i="1" s="1"/>
  <c r="J45" i="1"/>
  <c r="M45" i="1" s="1"/>
  <c r="J4" i="1"/>
  <c r="M4" i="1" s="1"/>
  <c r="J24" i="1"/>
  <c r="M24" i="1" s="1"/>
  <c r="J2" i="1"/>
  <c r="J13" i="1"/>
  <c r="M13" i="1" s="1"/>
  <c r="J21" i="1"/>
  <c r="M21" i="1" s="1"/>
  <c r="J14" i="1"/>
  <c r="M14" i="1" s="1"/>
  <c r="J43" i="1"/>
  <c r="M43" i="1" s="1"/>
  <c r="J15" i="1"/>
  <c r="M15" i="1" s="1"/>
  <c r="J29" i="1"/>
  <c r="M29" i="1" s="1"/>
  <c r="J3" i="1"/>
  <c r="M3" i="1" s="1"/>
  <c r="J33" i="1"/>
  <c r="M33" i="1" s="1"/>
  <c r="J5" i="1"/>
  <c r="M5" i="1" s="1"/>
  <c r="J41" i="1"/>
  <c r="M41" i="1" s="1"/>
  <c r="J10" i="1"/>
  <c r="M10" i="1" s="1"/>
  <c r="J37" i="1"/>
  <c r="M37" i="1" s="1"/>
  <c r="J36" i="1"/>
  <c r="M36" i="1" s="1"/>
  <c r="J42" i="1"/>
  <c r="M42" i="1" s="1"/>
  <c r="J32" i="1"/>
  <c r="M32" i="1" s="1"/>
  <c r="J27" i="1"/>
  <c r="M27" i="1" s="1"/>
  <c r="J34" i="1"/>
  <c r="M34" i="1" s="1"/>
  <c r="J40" i="1"/>
  <c r="M40" i="1" s="1"/>
  <c r="J11" i="1"/>
  <c r="M11" i="1" s="1"/>
  <c r="J20" i="1"/>
  <c r="M20" i="1" s="1"/>
  <c r="J6" i="1"/>
  <c r="M6" i="1" s="1"/>
  <c r="J19" i="1"/>
  <c r="M19" i="1" s="1"/>
  <c r="J23" i="1"/>
  <c r="M23" i="1" s="1"/>
  <c r="J25" i="1"/>
  <c r="M25" i="1" s="1"/>
  <c r="J44" i="1"/>
  <c r="J17" i="1"/>
  <c r="J30" i="1"/>
  <c r="M30" i="1" s="1"/>
  <c r="J12" i="1"/>
  <c r="M12" i="1" s="1"/>
  <c r="J31" i="1"/>
  <c r="M31" i="1" s="1"/>
  <c r="J22" i="1"/>
  <c r="M22" i="1" s="1"/>
  <c r="J8" i="1"/>
  <c r="M8" i="1" s="1"/>
  <c r="J35" i="1"/>
  <c r="M35" i="1" s="1"/>
  <c r="J16" i="1"/>
  <c r="M16" i="1" s="1"/>
  <c r="J26" i="1"/>
  <c r="J9" i="1"/>
  <c r="J39" i="1"/>
  <c r="J18" i="1"/>
  <c r="M18" i="1" s="1"/>
  <c r="F46" i="1"/>
  <c r="E4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" i="1"/>
  <c r="D46" i="1"/>
  <c r="M17" i="1" l="1"/>
  <c r="R17" i="1"/>
  <c r="R32" i="1"/>
  <c r="R23" i="1"/>
  <c r="R18" i="1"/>
  <c r="R14" i="1"/>
  <c r="R11" i="1"/>
  <c r="R36" i="1"/>
  <c r="R40" i="1"/>
  <c r="R25" i="1"/>
  <c r="R28" i="1"/>
  <c r="R33" i="1"/>
  <c r="R6" i="1"/>
  <c r="R5" i="1"/>
  <c r="R20" i="1"/>
  <c r="R12" i="1"/>
  <c r="R45" i="1"/>
  <c r="R41" i="1"/>
  <c r="R8" i="1"/>
  <c r="R42" i="1"/>
  <c r="R19" i="1"/>
  <c r="R22" i="1"/>
  <c r="R24" i="1"/>
  <c r="R27" i="1"/>
  <c r="R16" i="1"/>
  <c r="G46" i="1"/>
</calcChain>
</file>

<file path=xl/sharedStrings.xml><?xml version="1.0" encoding="utf-8"?>
<sst xmlns="http://schemas.openxmlformats.org/spreadsheetml/2006/main" count="344" uniqueCount="112">
  <si>
    <t>Příjmení</t>
  </si>
  <si>
    <t>Křestní jméno</t>
  </si>
  <si>
    <t>Konvalinková</t>
  </si>
  <si>
    <t>Nikol</t>
  </si>
  <si>
    <t>Kuneš</t>
  </si>
  <si>
    <t>Tomáš</t>
  </si>
  <si>
    <t>Hamplová</t>
  </si>
  <si>
    <t>Anna</t>
  </si>
  <si>
    <t>Yugay</t>
  </si>
  <si>
    <t>Viktoriya</t>
  </si>
  <si>
    <t>Balogová</t>
  </si>
  <si>
    <t>Adéla</t>
  </si>
  <si>
    <t>Hvězdová</t>
  </si>
  <si>
    <t>Diana</t>
  </si>
  <si>
    <t>Hollerova</t>
  </si>
  <si>
    <t>Veronika</t>
  </si>
  <si>
    <t>Břehovská</t>
  </si>
  <si>
    <t>Marie</t>
  </si>
  <si>
    <t>Kuklík</t>
  </si>
  <si>
    <t>Daniel</t>
  </si>
  <si>
    <t>Zoubek</t>
  </si>
  <si>
    <t>Roman</t>
  </si>
  <si>
    <t>Fabiánová</t>
  </si>
  <si>
    <t>Kremserová</t>
  </si>
  <si>
    <t>Vanda</t>
  </si>
  <si>
    <t>Danielová</t>
  </si>
  <si>
    <t>Kučerová</t>
  </si>
  <si>
    <t>Karolína</t>
  </si>
  <si>
    <t>Mrázová</t>
  </si>
  <si>
    <t>Eliška</t>
  </si>
  <si>
    <t>Gregorová</t>
  </si>
  <si>
    <t>Dvořáková</t>
  </si>
  <si>
    <t>Inka</t>
  </si>
  <si>
    <t>Kamberský</t>
  </si>
  <si>
    <t>Jakub</t>
  </si>
  <si>
    <t>Jiránek</t>
  </si>
  <si>
    <t>Ciglerová</t>
  </si>
  <si>
    <t>Denisa</t>
  </si>
  <si>
    <t>Hadravová</t>
  </si>
  <si>
    <t>Kristýna</t>
  </si>
  <si>
    <t>Záhorová</t>
  </si>
  <si>
    <t>Markéta</t>
  </si>
  <si>
    <t>Hyršl</t>
  </si>
  <si>
    <t>Moris</t>
  </si>
  <si>
    <t>Pivrnec</t>
  </si>
  <si>
    <t>Michael</t>
  </si>
  <si>
    <t>Novikova</t>
  </si>
  <si>
    <t>Ekaterina</t>
  </si>
  <si>
    <t>Panchenko</t>
  </si>
  <si>
    <t>Oleksandra</t>
  </si>
  <si>
    <t>Dušejovská</t>
  </si>
  <si>
    <t>Lucie</t>
  </si>
  <si>
    <t>Brabec</t>
  </si>
  <si>
    <t>Natálie</t>
  </si>
  <si>
    <t>Grebneva</t>
  </si>
  <si>
    <t>Mariya</t>
  </si>
  <si>
    <t>Častoral</t>
  </si>
  <si>
    <t>Ondřej</t>
  </si>
  <si>
    <t>Petrov</t>
  </si>
  <si>
    <t>Andrei</t>
  </si>
  <si>
    <t>Köhler</t>
  </si>
  <si>
    <t>Petr</t>
  </si>
  <si>
    <t>Feldman</t>
  </si>
  <si>
    <t>Sasková</t>
  </si>
  <si>
    <t>Valerie</t>
  </si>
  <si>
    <t>Svítková</t>
  </si>
  <si>
    <t>Alexandra</t>
  </si>
  <si>
    <t>Fialová</t>
  </si>
  <si>
    <t>Talanova</t>
  </si>
  <si>
    <t>Karetová</t>
  </si>
  <si>
    <t>Kateřina</t>
  </si>
  <si>
    <t>Malíková</t>
  </si>
  <si>
    <t>Lenka</t>
  </si>
  <si>
    <t>Ariunbeleg</t>
  </si>
  <si>
    <t>Margad</t>
  </si>
  <si>
    <t>Šimáková</t>
  </si>
  <si>
    <t>Radka</t>
  </si>
  <si>
    <t>Hronová</t>
  </si>
  <si>
    <t>Celkový průměr</t>
  </si>
  <si>
    <t xml:space="preserve">Poláčková </t>
  </si>
  <si>
    <t>+3</t>
  </si>
  <si>
    <t>+2</t>
  </si>
  <si>
    <t>+1</t>
  </si>
  <si>
    <t>0</t>
  </si>
  <si>
    <t>-1</t>
  </si>
  <si>
    <t>-2</t>
  </si>
  <si>
    <t>-3</t>
  </si>
  <si>
    <t>předběžná bonifikace</t>
  </si>
  <si>
    <t>1. test</t>
  </si>
  <si>
    <t>2. test</t>
  </si>
  <si>
    <t>3. test</t>
  </si>
  <si>
    <t>celkem</t>
  </si>
  <si>
    <t>4-5</t>
  </si>
  <si>
    <t>6-7</t>
  </si>
  <si>
    <t>8-9</t>
  </si>
  <si>
    <t>13-14</t>
  </si>
  <si>
    <t>17-18</t>
  </si>
  <si>
    <t>32-33</t>
  </si>
  <si>
    <t>39-40</t>
  </si>
  <si>
    <t>28</t>
  </si>
  <si>
    <t>29-30</t>
  </si>
  <si>
    <t>přednáška</t>
  </si>
  <si>
    <t>1. termín</t>
  </si>
  <si>
    <t>kvalifikace</t>
  </si>
  <si>
    <t>včetně bonifikace</t>
  </si>
  <si>
    <t>NE</t>
  </si>
  <si>
    <t>ANO</t>
  </si>
  <si>
    <t>2. termín</t>
  </si>
  <si>
    <t>ústní</t>
  </si>
  <si>
    <t>xxx</t>
  </si>
  <si>
    <t>3. termín</t>
  </si>
  <si>
    <t>Lukášovo 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</si>
</sst>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B050"/>
      <name val="Calibri"/>
      <family val="2"/>
      <charset val="238"/>
    </font>
    <font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/>
    <xf numFmtId="0" fontId="1" fillId="0" borderId="0" xfId="0" applyFont="1"/>
    <xf numFmtId="2" fontId="0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0" fillId="0" borderId="0" xfId="0" applyNumberFormat="1" applyFont="1"/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Z9" sqref="Z9"/>
    </sheetView>
  </sheetViews>
  <sheetFormatPr defaultRowHeight="15.75" x14ac:dyDescent="0.25"/>
  <cols>
    <col min="1" max="1" width="8.75" style="4"/>
    <col min="2" max="2" width="13.75" customWidth="1"/>
    <col min="3" max="3" width="12.75" customWidth="1"/>
    <col min="4" max="4" width="9.375" bestFit="1" customWidth="1"/>
    <col min="5" max="7" width="9.375" customWidth="1"/>
    <col min="8" max="8" width="21.375" hidden="1" customWidth="1"/>
    <col min="9" max="9" width="0" hidden="1" customWidth="1"/>
    <col min="12" max="12" width="10.125" customWidth="1"/>
    <col min="13" max="13" width="16.5" customWidth="1"/>
    <col min="14" max="14" width="10.375" customWidth="1"/>
  </cols>
  <sheetData>
    <row r="1" spans="1:26" x14ac:dyDescent="0.25">
      <c r="B1" t="s">
        <v>0</v>
      </c>
      <c r="C1" t="s">
        <v>1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87</v>
      </c>
      <c r="I1" s="1" t="s">
        <v>101</v>
      </c>
      <c r="J1" s="7" t="s">
        <v>91</v>
      </c>
      <c r="K1" s="1" t="s">
        <v>102</v>
      </c>
      <c r="L1" s="1" t="s">
        <v>103</v>
      </c>
      <c r="M1" s="1" t="s">
        <v>104</v>
      </c>
      <c r="N1" s="1" t="s">
        <v>108</v>
      </c>
      <c r="P1" s="1" t="s">
        <v>107</v>
      </c>
      <c r="Q1" s="1" t="s">
        <v>103</v>
      </c>
      <c r="R1" s="1" t="s">
        <v>104</v>
      </c>
      <c r="S1" s="1" t="s">
        <v>108</v>
      </c>
      <c r="U1" s="1" t="s">
        <v>110</v>
      </c>
      <c r="V1" s="1" t="s">
        <v>103</v>
      </c>
      <c r="W1" s="1" t="s">
        <v>104</v>
      </c>
      <c r="X1" s="1" t="s">
        <v>108</v>
      </c>
    </row>
    <row r="2" spans="1:26" x14ac:dyDescent="0.25">
      <c r="A2" s="3" t="s">
        <v>94</v>
      </c>
      <c r="B2" t="s">
        <v>73</v>
      </c>
      <c r="C2" t="s">
        <v>74</v>
      </c>
      <c r="D2">
        <v>10</v>
      </c>
      <c r="E2" s="2">
        <v>7.5</v>
      </c>
      <c r="F2" s="2">
        <v>8.1300000000000008</v>
      </c>
      <c r="G2" s="2">
        <f t="shared" ref="G2:G45" si="0">D2+E2+F2</f>
        <v>25.630000000000003</v>
      </c>
      <c r="H2" s="3" t="s">
        <v>81</v>
      </c>
      <c r="I2" s="2">
        <v>1</v>
      </c>
      <c r="J2" s="6">
        <f t="shared" ref="J2:J45" si="1">H2+I2</f>
        <v>3</v>
      </c>
      <c r="K2">
        <v>13.212999999999999</v>
      </c>
      <c r="L2" s="9" t="s">
        <v>105</v>
      </c>
      <c r="M2" s="9">
        <f t="shared" ref="M2:M8" si="2">(TRUNC(K2))+J2</f>
        <v>16</v>
      </c>
      <c r="N2" s="14" t="s">
        <v>109</v>
      </c>
      <c r="O2" s="14" t="s">
        <v>109</v>
      </c>
      <c r="P2">
        <v>17.332000000000001</v>
      </c>
      <c r="Q2" s="10" t="s">
        <v>106</v>
      </c>
      <c r="R2" s="12">
        <f>TRUNC(P2)+J2</f>
        <v>20</v>
      </c>
      <c r="S2">
        <v>2</v>
      </c>
      <c r="T2" s="11">
        <v>43641</v>
      </c>
    </row>
    <row r="3" spans="1:26" x14ac:dyDescent="0.25">
      <c r="A3" s="5">
        <v>15</v>
      </c>
      <c r="B3" t="s">
        <v>10</v>
      </c>
      <c r="C3" t="s">
        <v>11</v>
      </c>
      <c r="D3">
        <v>10</v>
      </c>
      <c r="E3" s="2">
        <v>6.88</v>
      </c>
      <c r="F3" s="2">
        <v>7.5</v>
      </c>
      <c r="G3" s="2">
        <f t="shared" si="0"/>
        <v>24.38</v>
      </c>
      <c r="H3" s="3" t="s">
        <v>82</v>
      </c>
      <c r="J3" s="6">
        <f t="shared" si="1"/>
        <v>1</v>
      </c>
      <c r="K3">
        <v>19.332999999999998</v>
      </c>
      <c r="L3" s="10" t="s">
        <v>106</v>
      </c>
      <c r="M3" s="10">
        <f t="shared" si="2"/>
        <v>20</v>
      </c>
      <c r="N3" s="11">
        <v>43620</v>
      </c>
      <c r="O3" s="15">
        <v>1</v>
      </c>
      <c r="R3" s="2"/>
    </row>
    <row r="4" spans="1:26" x14ac:dyDescent="0.25">
      <c r="A4" s="3" t="s">
        <v>93</v>
      </c>
      <c r="B4" t="s">
        <v>52</v>
      </c>
      <c r="C4" t="s">
        <v>19</v>
      </c>
      <c r="D4">
        <v>9</v>
      </c>
      <c r="E4" s="2">
        <v>8.1300000000000008</v>
      </c>
      <c r="F4" s="2">
        <v>8.75</v>
      </c>
      <c r="G4" s="2">
        <f t="shared" si="0"/>
        <v>25.880000000000003</v>
      </c>
      <c r="H4" s="3" t="s">
        <v>80</v>
      </c>
      <c r="J4" s="6">
        <f t="shared" si="1"/>
        <v>3</v>
      </c>
      <c r="K4">
        <v>10.221</v>
      </c>
      <c r="L4" s="9" t="s">
        <v>105</v>
      </c>
      <c r="M4" s="9">
        <f t="shared" si="2"/>
        <v>13</v>
      </c>
      <c r="N4" s="14" t="s">
        <v>109</v>
      </c>
      <c r="O4" s="14" t="s">
        <v>109</v>
      </c>
      <c r="R4" s="2"/>
    </row>
    <row r="5" spans="1:26" x14ac:dyDescent="0.25">
      <c r="A5" s="3" t="s">
        <v>96</v>
      </c>
      <c r="B5" t="s">
        <v>16</v>
      </c>
      <c r="C5" t="s">
        <v>17</v>
      </c>
      <c r="D5">
        <v>8</v>
      </c>
      <c r="E5" s="2">
        <v>7.5</v>
      </c>
      <c r="F5" s="2">
        <v>7.5</v>
      </c>
      <c r="G5" s="2">
        <f t="shared" si="0"/>
        <v>23</v>
      </c>
      <c r="H5" s="3" t="s">
        <v>82</v>
      </c>
      <c r="J5" s="6">
        <f t="shared" si="1"/>
        <v>1</v>
      </c>
      <c r="K5">
        <v>15.221</v>
      </c>
      <c r="L5" s="9" t="s">
        <v>105</v>
      </c>
      <c r="M5" s="9">
        <f t="shared" si="2"/>
        <v>16</v>
      </c>
      <c r="N5" s="14" t="s">
        <v>109</v>
      </c>
      <c r="O5" s="14" t="s">
        <v>109</v>
      </c>
      <c r="P5">
        <v>17.323</v>
      </c>
      <c r="Q5" s="10" t="s">
        <v>106</v>
      </c>
      <c r="R5" s="12">
        <f>TRUNC(P5)+J5</f>
        <v>18</v>
      </c>
      <c r="S5" s="15">
        <v>1</v>
      </c>
      <c r="T5" s="11">
        <v>43620</v>
      </c>
    </row>
    <row r="6" spans="1:26" x14ac:dyDescent="0.25">
      <c r="A6" s="3" t="s">
        <v>100</v>
      </c>
      <c r="B6" t="s">
        <v>36</v>
      </c>
      <c r="C6" t="s">
        <v>37</v>
      </c>
      <c r="D6">
        <v>7</v>
      </c>
      <c r="E6" s="2">
        <v>6.25</v>
      </c>
      <c r="F6" s="2">
        <v>7.5</v>
      </c>
      <c r="G6" s="2">
        <f t="shared" si="0"/>
        <v>20.75</v>
      </c>
      <c r="H6" s="3" t="s">
        <v>84</v>
      </c>
      <c r="J6" s="6">
        <f t="shared" si="1"/>
        <v>-1</v>
      </c>
      <c r="K6">
        <v>15.221</v>
      </c>
      <c r="L6" s="9" t="s">
        <v>105</v>
      </c>
      <c r="M6" s="9">
        <f t="shared" si="2"/>
        <v>14</v>
      </c>
      <c r="N6" s="14" t="s">
        <v>109</v>
      </c>
      <c r="O6" s="14" t="s">
        <v>109</v>
      </c>
      <c r="P6">
        <v>14.211</v>
      </c>
      <c r="Q6" s="9" t="s">
        <v>105</v>
      </c>
      <c r="R6" s="13">
        <f>TRUNC(P6)+J6</f>
        <v>13</v>
      </c>
      <c r="S6" s="14" t="s">
        <v>109</v>
      </c>
      <c r="T6" s="14" t="s">
        <v>109</v>
      </c>
      <c r="U6">
        <v>16.332999999999998</v>
      </c>
      <c r="V6" s="10" t="s">
        <v>106</v>
      </c>
      <c r="W6" s="12">
        <f>TRUNC(U6)+J6</f>
        <v>15</v>
      </c>
      <c r="X6" s="11">
        <v>43637</v>
      </c>
      <c r="Y6" s="15">
        <v>3</v>
      </c>
      <c r="Z6" t="s">
        <v>111</v>
      </c>
    </row>
    <row r="7" spans="1:26" x14ac:dyDescent="0.25">
      <c r="A7" s="5">
        <v>2</v>
      </c>
      <c r="B7" t="s">
        <v>56</v>
      </c>
      <c r="C7" t="s">
        <v>57</v>
      </c>
      <c r="D7">
        <v>10</v>
      </c>
      <c r="E7" s="2">
        <v>8.75</v>
      </c>
      <c r="F7" s="2">
        <v>8.75</v>
      </c>
      <c r="G7" s="2">
        <f t="shared" si="0"/>
        <v>27.5</v>
      </c>
      <c r="H7" s="3" t="s">
        <v>80</v>
      </c>
      <c r="J7" s="6">
        <f t="shared" si="1"/>
        <v>3</v>
      </c>
      <c r="K7">
        <v>15.321</v>
      </c>
      <c r="L7" s="9" t="s">
        <v>105</v>
      </c>
      <c r="M7" s="9">
        <f t="shared" si="2"/>
        <v>18</v>
      </c>
      <c r="N7" s="14" t="s">
        <v>109</v>
      </c>
      <c r="O7" s="14" t="s">
        <v>109</v>
      </c>
      <c r="P7">
        <v>15.332000000000001</v>
      </c>
      <c r="Q7" s="10" t="s">
        <v>106</v>
      </c>
      <c r="R7" s="12">
        <f>TRUNC(P7)+J7</f>
        <v>18</v>
      </c>
      <c r="S7">
        <v>2</v>
      </c>
      <c r="T7" s="11">
        <v>43641</v>
      </c>
    </row>
    <row r="8" spans="1:26" x14ac:dyDescent="0.25">
      <c r="A8" s="3" t="s">
        <v>98</v>
      </c>
      <c r="B8" t="s">
        <v>25</v>
      </c>
      <c r="C8" t="s">
        <v>15</v>
      </c>
      <c r="D8">
        <v>6</v>
      </c>
      <c r="E8" s="2">
        <v>5</v>
      </c>
      <c r="F8" s="2">
        <v>6.25</v>
      </c>
      <c r="G8" s="2">
        <f t="shared" si="0"/>
        <v>17.25</v>
      </c>
      <c r="H8" s="3" t="s">
        <v>86</v>
      </c>
      <c r="J8" s="6">
        <f t="shared" si="1"/>
        <v>-3</v>
      </c>
      <c r="K8">
        <v>18.021999999999998</v>
      </c>
      <c r="L8" s="9" t="s">
        <v>105</v>
      </c>
      <c r="M8" s="9">
        <f t="shared" si="2"/>
        <v>15</v>
      </c>
      <c r="N8" s="14" t="s">
        <v>109</v>
      </c>
      <c r="O8" s="14" t="s">
        <v>109</v>
      </c>
      <c r="P8">
        <v>14.101000000000001</v>
      </c>
      <c r="Q8" s="9" t="s">
        <v>105</v>
      </c>
      <c r="R8" s="13">
        <f>TRUNC(P8)+J8</f>
        <v>11</v>
      </c>
      <c r="S8" s="14" t="s">
        <v>109</v>
      </c>
      <c r="T8" s="14" t="s">
        <v>109</v>
      </c>
      <c r="U8">
        <v>20.321999999999999</v>
      </c>
      <c r="V8" s="10" t="s">
        <v>106</v>
      </c>
      <c r="W8" s="12">
        <f>TRUNC(U8)+J8</f>
        <v>17</v>
      </c>
      <c r="X8" s="11">
        <v>43641</v>
      </c>
      <c r="Y8" s="15">
        <v>3</v>
      </c>
    </row>
    <row r="9" spans="1:26" x14ac:dyDescent="0.25">
      <c r="A9" s="5">
        <v>43</v>
      </c>
      <c r="B9" t="s">
        <v>50</v>
      </c>
      <c r="C9" t="s">
        <v>51</v>
      </c>
      <c r="D9">
        <v>9</v>
      </c>
      <c r="E9" s="2">
        <v>5</v>
      </c>
      <c r="F9" s="2">
        <v>0</v>
      </c>
      <c r="G9" s="2">
        <f t="shared" si="0"/>
        <v>14</v>
      </c>
      <c r="H9" s="3" t="s">
        <v>86</v>
      </c>
      <c r="J9" s="6">
        <f t="shared" si="1"/>
        <v>-3</v>
      </c>
      <c r="L9" s="3"/>
      <c r="R9" s="2"/>
    </row>
    <row r="10" spans="1:26" x14ac:dyDescent="0.25">
      <c r="A10" s="5">
        <v>19</v>
      </c>
      <c r="B10" t="s">
        <v>31</v>
      </c>
      <c r="C10" t="s">
        <v>32</v>
      </c>
      <c r="D10">
        <v>6</v>
      </c>
      <c r="E10" s="2">
        <v>7.5</v>
      </c>
      <c r="F10" s="2">
        <v>9.3800000000000008</v>
      </c>
      <c r="G10" s="2">
        <f t="shared" si="0"/>
        <v>22.880000000000003</v>
      </c>
      <c r="H10" s="3" t="s">
        <v>82</v>
      </c>
      <c r="J10" s="6">
        <f t="shared" si="1"/>
        <v>1</v>
      </c>
      <c r="K10">
        <v>16.222000000000001</v>
      </c>
      <c r="L10" s="10" t="s">
        <v>106</v>
      </c>
      <c r="M10" s="10">
        <f t="shared" ref="M10:M25" si="3">(TRUNC(K10))+J10</f>
        <v>17</v>
      </c>
      <c r="N10" s="11">
        <v>43620</v>
      </c>
      <c r="O10" s="15">
        <v>2</v>
      </c>
      <c r="R10" s="2"/>
    </row>
    <row r="11" spans="1:26" x14ac:dyDescent="0.25">
      <c r="A11" s="5">
        <v>27</v>
      </c>
      <c r="B11" t="s">
        <v>22</v>
      </c>
      <c r="C11" t="s">
        <v>11</v>
      </c>
      <c r="D11">
        <v>8</v>
      </c>
      <c r="E11" s="2">
        <v>5.63</v>
      </c>
      <c r="F11" s="2">
        <v>7.44</v>
      </c>
      <c r="G11" s="2">
        <f t="shared" si="0"/>
        <v>21.07</v>
      </c>
      <c r="H11" s="3" t="s">
        <v>84</v>
      </c>
      <c r="J11" s="6">
        <f t="shared" si="1"/>
        <v>-1</v>
      </c>
      <c r="K11">
        <v>13.222</v>
      </c>
      <c r="L11" s="10" t="s">
        <v>106</v>
      </c>
      <c r="M11" s="9">
        <f t="shared" si="3"/>
        <v>12</v>
      </c>
      <c r="N11" s="14" t="s">
        <v>109</v>
      </c>
      <c r="O11" s="14" t="s">
        <v>109</v>
      </c>
      <c r="P11" s="8">
        <v>11.31</v>
      </c>
      <c r="Q11" s="9" t="s">
        <v>105</v>
      </c>
      <c r="R11" s="13">
        <f>TRUNC(P11)+J11</f>
        <v>10</v>
      </c>
      <c r="S11" s="14" t="s">
        <v>109</v>
      </c>
      <c r="T11" s="14" t="s">
        <v>109</v>
      </c>
      <c r="U11">
        <v>16.233000000000001</v>
      </c>
      <c r="V11" s="10" t="s">
        <v>106</v>
      </c>
      <c r="W11" s="12">
        <f>TRUNC(U11)+J11</f>
        <v>15</v>
      </c>
      <c r="X11" s="11">
        <v>43641</v>
      </c>
      <c r="Y11" s="15">
        <v>3</v>
      </c>
    </row>
    <row r="12" spans="1:26" x14ac:dyDescent="0.25">
      <c r="A12" s="5">
        <v>36</v>
      </c>
      <c r="B12" t="s">
        <v>62</v>
      </c>
      <c r="C12" t="s">
        <v>19</v>
      </c>
      <c r="D12">
        <v>7</v>
      </c>
      <c r="E12" s="2">
        <v>6.88</v>
      </c>
      <c r="F12" s="2">
        <v>4.38</v>
      </c>
      <c r="G12" s="2">
        <f t="shared" si="0"/>
        <v>18.259999999999998</v>
      </c>
      <c r="H12" s="3" t="s">
        <v>85</v>
      </c>
      <c r="J12" s="6">
        <f t="shared" si="1"/>
        <v>-2</v>
      </c>
      <c r="K12" s="8">
        <v>8.11</v>
      </c>
      <c r="L12" s="9" t="s">
        <v>105</v>
      </c>
      <c r="M12" s="9">
        <f t="shared" si="3"/>
        <v>6</v>
      </c>
      <c r="N12" s="14" t="s">
        <v>109</v>
      </c>
      <c r="O12" s="14" t="s">
        <v>109</v>
      </c>
      <c r="P12">
        <v>10.323</v>
      </c>
      <c r="Q12" s="10" t="s">
        <v>106</v>
      </c>
      <c r="R12" s="13">
        <f>TRUNC(P12)+J12</f>
        <v>8</v>
      </c>
      <c r="S12" s="14" t="s">
        <v>109</v>
      </c>
      <c r="T12" s="14" t="s">
        <v>109</v>
      </c>
      <c r="U12">
        <v>11.221</v>
      </c>
      <c r="V12" s="9" t="s">
        <v>105</v>
      </c>
      <c r="W12" s="13">
        <f>TRUNC(U12)+J12</f>
        <v>9</v>
      </c>
      <c r="X12" s="14" t="s">
        <v>109</v>
      </c>
      <c r="Y12" s="14" t="s">
        <v>109</v>
      </c>
    </row>
    <row r="13" spans="1:26" x14ac:dyDescent="0.25">
      <c r="A13" s="3" t="s">
        <v>94</v>
      </c>
      <c r="B13" t="s">
        <v>67</v>
      </c>
      <c r="C13" t="s">
        <v>15</v>
      </c>
      <c r="D13">
        <v>10</v>
      </c>
      <c r="E13" s="2">
        <v>7.5</v>
      </c>
      <c r="F13" s="2">
        <v>8.1300000000000008</v>
      </c>
      <c r="G13" s="2">
        <f t="shared" si="0"/>
        <v>25.630000000000003</v>
      </c>
      <c r="H13" s="3" t="s">
        <v>81</v>
      </c>
      <c r="I13" s="2">
        <v>1</v>
      </c>
      <c r="J13" s="6">
        <f t="shared" si="1"/>
        <v>3</v>
      </c>
      <c r="K13">
        <v>16.231999999999999</v>
      </c>
      <c r="L13" s="10" t="s">
        <v>106</v>
      </c>
      <c r="M13" s="10">
        <f t="shared" si="3"/>
        <v>19</v>
      </c>
      <c r="N13" s="11">
        <v>43615</v>
      </c>
      <c r="O13" s="15">
        <v>1</v>
      </c>
      <c r="R13" s="2"/>
    </row>
    <row r="14" spans="1:26" x14ac:dyDescent="0.25">
      <c r="A14" s="5">
        <v>11</v>
      </c>
      <c r="B14" t="s">
        <v>54</v>
      </c>
      <c r="C14" t="s">
        <v>55</v>
      </c>
      <c r="D14">
        <v>10</v>
      </c>
      <c r="E14" s="2">
        <v>8.1300000000000008</v>
      </c>
      <c r="F14" s="2">
        <v>6.72</v>
      </c>
      <c r="G14" s="2">
        <f t="shared" si="0"/>
        <v>24.85</v>
      </c>
      <c r="H14" s="3" t="s">
        <v>81</v>
      </c>
      <c r="J14" s="6">
        <f t="shared" si="1"/>
        <v>2</v>
      </c>
      <c r="K14">
        <v>16.321000000000002</v>
      </c>
      <c r="L14" s="9" t="s">
        <v>105</v>
      </c>
      <c r="M14" s="9">
        <f t="shared" si="3"/>
        <v>18</v>
      </c>
      <c r="N14" s="14" t="s">
        <v>109</v>
      </c>
      <c r="O14" s="14" t="s">
        <v>109</v>
      </c>
      <c r="P14">
        <v>19.321999999999999</v>
      </c>
      <c r="Q14" s="10" t="s">
        <v>106</v>
      </c>
      <c r="R14" s="12">
        <f>TRUNC(P14)+J14</f>
        <v>21</v>
      </c>
      <c r="S14" s="15">
        <v>2</v>
      </c>
      <c r="T14" s="11">
        <v>43628</v>
      </c>
    </row>
    <row r="15" spans="1:26" x14ac:dyDescent="0.25">
      <c r="A15" s="3" t="s">
        <v>95</v>
      </c>
      <c r="B15" t="s">
        <v>30</v>
      </c>
      <c r="C15" t="s">
        <v>29</v>
      </c>
      <c r="D15">
        <v>7</v>
      </c>
      <c r="E15" s="2">
        <v>7.5</v>
      </c>
      <c r="F15" s="2">
        <v>10</v>
      </c>
      <c r="G15" s="2">
        <f t="shared" si="0"/>
        <v>24.5</v>
      </c>
      <c r="H15" s="3" t="s">
        <v>82</v>
      </c>
      <c r="I15" s="2">
        <v>1</v>
      </c>
      <c r="J15" s="6">
        <f t="shared" si="1"/>
        <v>2</v>
      </c>
      <c r="K15">
        <v>18.321999999999999</v>
      </c>
      <c r="L15" s="10" t="s">
        <v>106</v>
      </c>
      <c r="M15" s="10">
        <f t="shared" si="3"/>
        <v>20</v>
      </c>
      <c r="N15" s="11">
        <v>43620</v>
      </c>
      <c r="O15" s="15">
        <v>2</v>
      </c>
      <c r="R15" s="2"/>
    </row>
    <row r="16" spans="1:26" x14ac:dyDescent="0.25">
      <c r="A16" s="5">
        <v>41</v>
      </c>
      <c r="B16" t="s">
        <v>38</v>
      </c>
      <c r="C16" t="s">
        <v>39</v>
      </c>
      <c r="D16">
        <v>6</v>
      </c>
      <c r="E16" s="2">
        <v>3.13</v>
      </c>
      <c r="F16" s="2">
        <v>7.5</v>
      </c>
      <c r="G16" s="2">
        <f t="shared" si="0"/>
        <v>16.63</v>
      </c>
      <c r="H16" s="3" t="s">
        <v>86</v>
      </c>
      <c r="J16" s="6">
        <f t="shared" si="1"/>
        <v>-3</v>
      </c>
      <c r="K16">
        <v>13.002000000000001</v>
      </c>
      <c r="L16" s="9" t="s">
        <v>105</v>
      </c>
      <c r="M16" s="9">
        <f t="shared" si="3"/>
        <v>10</v>
      </c>
      <c r="N16" s="14" t="s">
        <v>109</v>
      </c>
      <c r="O16" s="14" t="s">
        <v>109</v>
      </c>
      <c r="P16">
        <v>9.0120000000000005</v>
      </c>
      <c r="Q16" s="9" t="s">
        <v>105</v>
      </c>
      <c r="R16" s="13">
        <f t="shared" ref="R16:R25" si="4">TRUNC(P16)+J16</f>
        <v>6</v>
      </c>
      <c r="S16" s="14" t="s">
        <v>109</v>
      </c>
      <c r="T16" s="14" t="s">
        <v>109</v>
      </c>
      <c r="U16">
        <v>8.2119999999999997</v>
      </c>
      <c r="V16" s="9" t="s">
        <v>105</v>
      </c>
      <c r="W16" s="13">
        <f>TRUNC(U16)+J16</f>
        <v>5</v>
      </c>
      <c r="X16" s="14" t="s">
        <v>109</v>
      </c>
      <c r="Y16" s="14" t="s">
        <v>109</v>
      </c>
    </row>
    <row r="17" spans="1:25" x14ac:dyDescent="0.25">
      <c r="A17" s="5">
        <v>34</v>
      </c>
      <c r="B17" t="s">
        <v>6</v>
      </c>
      <c r="C17" t="s">
        <v>7</v>
      </c>
      <c r="D17">
        <v>7</v>
      </c>
      <c r="E17" s="2">
        <v>6.88</v>
      </c>
      <c r="F17" s="2">
        <v>5</v>
      </c>
      <c r="G17" s="2">
        <f t="shared" si="0"/>
        <v>18.88</v>
      </c>
      <c r="H17" s="3" t="s">
        <v>85</v>
      </c>
      <c r="I17" s="2">
        <v>1</v>
      </c>
      <c r="J17" s="6">
        <f t="shared" si="1"/>
        <v>-1</v>
      </c>
      <c r="K17">
        <v>16.331</v>
      </c>
      <c r="L17" s="9" t="s">
        <v>105</v>
      </c>
      <c r="M17" s="9">
        <f t="shared" si="3"/>
        <v>15</v>
      </c>
      <c r="N17" s="14" t="s">
        <v>109</v>
      </c>
      <c r="O17" s="14" t="s">
        <v>109</v>
      </c>
      <c r="P17">
        <v>17.231999999999999</v>
      </c>
      <c r="Q17" s="10" t="s">
        <v>106</v>
      </c>
      <c r="R17" s="12">
        <f t="shared" si="4"/>
        <v>16</v>
      </c>
      <c r="S17" s="15">
        <v>3</v>
      </c>
      <c r="T17" s="11">
        <v>43620</v>
      </c>
    </row>
    <row r="18" spans="1:25" x14ac:dyDescent="0.25">
      <c r="A18" s="5">
        <v>1</v>
      </c>
      <c r="B18" t="s">
        <v>14</v>
      </c>
      <c r="C18" t="s">
        <v>15</v>
      </c>
      <c r="D18">
        <v>10</v>
      </c>
      <c r="E18" s="2">
        <v>10</v>
      </c>
      <c r="F18" s="2">
        <v>8.1300000000000008</v>
      </c>
      <c r="G18" s="2">
        <f t="shared" si="0"/>
        <v>28.130000000000003</v>
      </c>
      <c r="H18" s="3" t="s">
        <v>80</v>
      </c>
      <c r="J18" s="6">
        <f t="shared" si="1"/>
        <v>3</v>
      </c>
      <c r="K18" s="8">
        <v>18.32</v>
      </c>
      <c r="L18" s="9" t="s">
        <v>105</v>
      </c>
      <c r="M18" s="9">
        <f t="shared" si="3"/>
        <v>21</v>
      </c>
      <c r="N18" s="14" t="s">
        <v>109</v>
      </c>
      <c r="O18" s="14" t="s">
        <v>109</v>
      </c>
      <c r="P18">
        <v>20.332999999999998</v>
      </c>
      <c r="Q18" s="10" t="s">
        <v>106</v>
      </c>
      <c r="R18" s="12">
        <f t="shared" si="4"/>
        <v>23</v>
      </c>
      <c r="S18" s="15">
        <v>1</v>
      </c>
      <c r="T18" s="11">
        <v>43620</v>
      </c>
    </row>
    <row r="19" spans="1:25" x14ac:dyDescent="0.25">
      <c r="A19" s="5" t="s">
        <v>100</v>
      </c>
      <c r="B19" t="s">
        <v>77</v>
      </c>
      <c r="C19" t="s">
        <v>70</v>
      </c>
      <c r="D19">
        <v>7</v>
      </c>
      <c r="E19" s="2">
        <v>7.5</v>
      </c>
      <c r="F19" s="2">
        <v>6.25</v>
      </c>
      <c r="G19" s="2">
        <f t="shared" si="0"/>
        <v>20.75</v>
      </c>
      <c r="H19" s="3" t="s">
        <v>84</v>
      </c>
      <c r="J19" s="6">
        <f t="shared" si="1"/>
        <v>-1</v>
      </c>
      <c r="K19">
        <v>12.223000000000001</v>
      </c>
      <c r="L19" s="10" t="s">
        <v>106</v>
      </c>
      <c r="M19" s="9">
        <f t="shared" si="3"/>
        <v>11</v>
      </c>
      <c r="N19" s="14" t="s">
        <v>109</v>
      </c>
      <c r="O19" s="14" t="s">
        <v>109</v>
      </c>
      <c r="P19">
        <v>17.231999999999999</v>
      </c>
      <c r="Q19" s="10" t="s">
        <v>106</v>
      </c>
      <c r="R19" s="12">
        <f t="shared" si="4"/>
        <v>16</v>
      </c>
      <c r="S19" s="15">
        <v>3</v>
      </c>
      <c r="T19" s="11">
        <v>43620</v>
      </c>
    </row>
    <row r="20" spans="1:25" x14ac:dyDescent="0.25">
      <c r="A20" s="3" t="s">
        <v>99</v>
      </c>
      <c r="B20" t="s">
        <v>12</v>
      </c>
      <c r="C20" t="s">
        <v>13</v>
      </c>
      <c r="D20">
        <v>6</v>
      </c>
      <c r="E20" s="2">
        <v>6.88</v>
      </c>
      <c r="F20" s="2">
        <v>8.1300000000000008</v>
      </c>
      <c r="G20" s="2">
        <f t="shared" si="0"/>
        <v>21.009999999999998</v>
      </c>
      <c r="H20" s="3" t="s">
        <v>84</v>
      </c>
      <c r="J20" s="6">
        <f t="shared" si="1"/>
        <v>-1</v>
      </c>
      <c r="K20">
        <v>17.331</v>
      </c>
      <c r="L20" s="9" t="s">
        <v>105</v>
      </c>
      <c r="M20" s="9">
        <f t="shared" si="3"/>
        <v>16</v>
      </c>
      <c r="N20" s="14" t="s">
        <v>109</v>
      </c>
      <c r="O20" s="14" t="s">
        <v>109</v>
      </c>
      <c r="P20">
        <v>19.222999999999999</v>
      </c>
      <c r="Q20" s="10" t="s">
        <v>106</v>
      </c>
      <c r="R20" s="12">
        <f t="shared" si="4"/>
        <v>18</v>
      </c>
      <c r="S20" s="15">
        <v>2</v>
      </c>
      <c r="T20" s="11">
        <v>43620</v>
      </c>
    </row>
    <row r="21" spans="1:25" x14ac:dyDescent="0.25">
      <c r="A21" s="5">
        <v>10</v>
      </c>
      <c r="B21" t="s">
        <v>42</v>
      </c>
      <c r="C21" t="s">
        <v>43</v>
      </c>
      <c r="D21">
        <v>7</v>
      </c>
      <c r="E21" s="2">
        <v>9.3800000000000008</v>
      </c>
      <c r="F21" s="2">
        <v>8.75</v>
      </c>
      <c r="G21" s="2">
        <f t="shared" si="0"/>
        <v>25.130000000000003</v>
      </c>
      <c r="H21" s="3" t="s">
        <v>81</v>
      </c>
      <c r="J21" s="6">
        <f t="shared" si="1"/>
        <v>2</v>
      </c>
      <c r="K21">
        <v>15.112</v>
      </c>
      <c r="L21" s="9" t="s">
        <v>105</v>
      </c>
      <c r="M21" s="9">
        <f t="shared" si="3"/>
        <v>17</v>
      </c>
      <c r="N21" s="14" t="s">
        <v>109</v>
      </c>
      <c r="O21" s="14" t="s">
        <v>109</v>
      </c>
      <c r="P21">
        <v>16.233000000000001</v>
      </c>
      <c r="Q21" s="10" t="s">
        <v>106</v>
      </c>
      <c r="R21" s="12">
        <f t="shared" si="4"/>
        <v>18</v>
      </c>
      <c r="S21" s="15">
        <v>3</v>
      </c>
      <c r="T21" s="11">
        <v>43637</v>
      </c>
    </row>
    <row r="22" spans="1:25" x14ac:dyDescent="0.25">
      <c r="A22" s="5">
        <v>38</v>
      </c>
      <c r="B22" t="s">
        <v>35</v>
      </c>
      <c r="C22" t="s">
        <v>34</v>
      </c>
      <c r="D22">
        <v>10</v>
      </c>
      <c r="E22" s="2">
        <v>3.13</v>
      </c>
      <c r="F22" s="2">
        <v>4.38</v>
      </c>
      <c r="G22" s="2">
        <f t="shared" si="0"/>
        <v>17.509999999999998</v>
      </c>
      <c r="H22" s="3" t="s">
        <v>85</v>
      </c>
      <c r="J22" s="6">
        <f t="shared" si="1"/>
        <v>-2</v>
      </c>
      <c r="K22" s="8">
        <v>11.13</v>
      </c>
      <c r="L22" s="9" t="s">
        <v>105</v>
      </c>
      <c r="M22" s="9">
        <f t="shared" si="3"/>
        <v>9</v>
      </c>
      <c r="N22" s="14" t="s">
        <v>109</v>
      </c>
      <c r="O22" s="14" t="s">
        <v>109</v>
      </c>
      <c r="P22">
        <v>12.233000000000001</v>
      </c>
      <c r="Q22" s="10" t="s">
        <v>106</v>
      </c>
      <c r="R22" s="13">
        <f t="shared" si="4"/>
        <v>10</v>
      </c>
      <c r="S22" s="14" t="s">
        <v>109</v>
      </c>
      <c r="T22" s="14" t="s">
        <v>109</v>
      </c>
      <c r="U22">
        <v>19.332000000000001</v>
      </c>
      <c r="V22" s="10" t="s">
        <v>106</v>
      </c>
      <c r="W22" s="12">
        <f>TRUNC(U22)+J22</f>
        <v>17</v>
      </c>
      <c r="X22" s="11">
        <v>43641</v>
      </c>
      <c r="Y22" s="15">
        <v>2</v>
      </c>
    </row>
    <row r="23" spans="1:25" x14ac:dyDescent="0.25">
      <c r="A23" s="5">
        <v>31</v>
      </c>
      <c r="B23" t="s">
        <v>33</v>
      </c>
      <c r="C23" t="s">
        <v>34</v>
      </c>
      <c r="D23">
        <v>9</v>
      </c>
      <c r="E23" s="2">
        <v>6.88</v>
      </c>
      <c r="F23" s="2">
        <v>4.38</v>
      </c>
      <c r="G23" s="2">
        <f t="shared" si="0"/>
        <v>20.259999999999998</v>
      </c>
      <c r="H23" s="3" t="s">
        <v>84</v>
      </c>
      <c r="I23" s="2">
        <v>1</v>
      </c>
      <c r="J23" s="6">
        <f t="shared" si="1"/>
        <v>0</v>
      </c>
      <c r="K23">
        <v>12.321</v>
      </c>
      <c r="L23" s="9" t="s">
        <v>105</v>
      </c>
      <c r="M23" s="9">
        <f t="shared" si="3"/>
        <v>12</v>
      </c>
      <c r="N23" s="14" t="s">
        <v>109</v>
      </c>
      <c r="O23" s="14" t="s">
        <v>109</v>
      </c>
      <c r="P23">
        <v>12.323</v>
      </c>
      <c r="Q23" s="10" t="s">
        <v>106</v>
      </c>
      <c r="R23" s="13">
        <f t="shared" si="4"/>
        <v>12</v>
      </c>
      <c r="S23" s="14" t="s">
        <v>109</v>
      </c>
      <c r="T23" s="14" t="s">
        <v>109</v>
      </c>
      <c r="U23">
        <v>18.222000000000001</v>
      </c>
      <c r="V23" s="10" t="s">
        <v>106</v>
      </c>
      <c r="W23" s="12">
        <f>TRUNC(U23)+J23</f>
        <v>18</v>
      </c>
      <c r="X23" s="11">
        <v>43641</v>
      </c>
      <c r="Y23" s="15">
        <v>2</v>
      </c>
    </row>
    <row r="24" spans="1:25" x14ac:dyDescent="0.25">
      <c r="A24" s="3" t="s">
        <v>93</v>
      </c>
      <c r="B24" t="s">
        <v>69</v>
      </c>
      <c r="C24" t="s">
        <v>70</v>
      </c>
      <c r="D24">
        <v>9</v>
      </c>
      <c r="E24" s="2">
        <v>8.75</v>
      </c>
      <c r="F24" s="2">
        <v>8.1300000000000008</v>
      </c>
      <c r="G24" s="2">
        <f t="shared" si="0"/>
        <v>25.880000000000003</v>
      </c>
      <c r="H24" s="3" t="s">
        <v>80</v>
      </c>
      <c r="I24" s="2">
        <v>1</v>
      </c>
      <c r="J24" s="6">
        <f t="shared" si="1"/>
        <v>4</v>
      </c>
      <c r="K24">
        <v>13.321</v>
      </c>
      <c r="L24" s="9" t="s">
        <v>105</v>
      </c>
      <c r="M24" s="9">
        <f t="shared" si="3"/>
        <v>17</v>
      </c>
      <c r="N24" s="14" t="s">
        <v>109</v>
      </c>
      <c r="O24" s="14" t="s">
        <v>109</v>
      </c>
      <c r="P24">
        <v>18.332999999999998</v>
      </c>
      <c r="Q24" s="10" t="s">
        <v>106</v>
      </c>
      <c r="R24" s="12">
        <f t="shared" si="4"/>
        <v>22</v>
      </c>
      <c r="S24" s="15">
        <v>1</v>
      </c>
      <c r="T24" s="11">
        <v>43620</v>
      </c>
    </row>
    <row r="25" spans="1:25" x14ac:dyDescent="0.25">
      <c r="A25" s="3" t="s">
        <v>97</v>
      </c>
      <c r="B25" t="s">
        <v>60</v>
      </c>
      <c r="C25" t="s">
        <v>61</v>
      </c>
      <c r="D25">
        <v>6</v>
      </c>
      <c r="E25" s="2">
        <v>6.25</v>
      </c>
      <c r="F25" s="2">
        <v>7.5</v>
      </c>
      <c r="G25" s="2">
        <f t="shared" si="0"/>
        <v>19.75</v>
      </c>
      <c r="H25" s="3" t="s">
        <v>84</v>
      </c>
      <c r="I25" s="2">
        <v>1</v>
      </c>
      <c r="J25" s="6">
        <f t="shared" si="1"/>
        <v>0</v>
      </c>
      <c r="K25" s="8">
        <v>11.1</v>
      </c>
      <c r="L25" s="9" t="s">
        <v>105</v>
      </c>
      <c r="M25" s="9">
        <f t="shared" si="3"/>
        <v>11</v>
      </c>
      <c r="N25" s="14" t="s">
        <v>109</v>
      </c>
      <c r="O25" s="14" t="s">
        <v>109</v>
      </c>
      <c r="P25">
        <v>11.222</v>
      </c>
      <c r="Q25" s="10" t="s">
        <v>106</v>
      </c>
      <c r="R25" s="13">
        <f t="shared" si="4"/>
        <v>11</v>
      </c>
      <c r="S25" s="14" t="s">
        <v>109</v>
      </c>
      <c r="T25" s="14" t="s">
        <v>109</v>
      </c>
      <c r="U25">
        <v>12.332000000000001</v>
      </c>
      <c r="V25" s="10" t="s">
        <v>106</v>
      </c>
      <c r="W25" s="13">
        <f>TRUNC(U25)+J25</f>
        <v>12</v>
      </c>
      <c r="X25" s="14" t="s">
        <v>109</v>
      </c>
      <c r="Y25" s="14" t="s">
        <v>109</v>
      </c>
    </row>
    <row r="26" spans="1:25" x14ac:dyDescent="0.25">
      <c r="A26" s="5">
        <v>42</v>
      </c>
      <c r="B26" t="s">
        <v>2</v>
      </c>
      <c r="C26" t="s">
        <v>3</v>
      </c>
      <c r="D26">
        <v>6</v>
      </c>
      <c r="E26" s="2">
        <v>3.75</v>
      </c>
      <c r="F26" s="2">
        <v>4.38</v>
      </c>
      <c r="G26" s="2">
        <f t="shared" si="0"/>
        <v>14.129999999999999</v>
      </c>
      <c r="H26" s="3" t="s">
        <v>86</v>
      </c>
      <c r="J26" s="6">
        <f t="shared" si="1"/>
        <v>-3</v>
      </c>
      <c r="L26" s="3"/>
      <c r="R26" s="2"/>
    </row>
    <row r="27" spans="1:25" x14ac:dyDescent="0.25">
      <c r="A27" s="5">
        <v>24</v>
      </c>
      <c r="B27" t="s">
        <v>23</v>
      </c>
      <c r="C27" t="s">
        <v>24</v>
      </c>
      <c r="D27">
        <v>7</v>
      </c>
      <c r="E27" s="2">
        <v>8.75</v>
      </c>
      <c r="F27" s="2">
        <v>6.25</v>
      </c>
      <c r="G27" s="2">
        <f t="shared" si="0"/>
        <v>22</v>
      </c>
      <c r="H27" s="3" t="s">
        <v>83</v>
      </c>
      <c r="I27" s="2">
        <v>1</v>
      </c>
      <c r="J27" s="6">
        <f t="shared" si="1"/>
        <v>1</v>
      </c>
      <c r="K27" s="8">
        <v>14.32</v>
      </c>
      <c r="L27" s="9" t="s">
        <v>105</v>
      </c>
      <c r="M27" s="9">
        <f t="shared" ref="M27:M38" si="5">(TRUNC(K27))+J27</f>
        <v>15</v>
      </c>
      <c r="N27" s="14" t="s">
        <v>109</v>
      </c>
      <c r="O27" s="14" t="s">
        <v>109</v>
      </c>
      <c r="P27">
        <v>18.111999999999998</v>
      </c>
      <c r="Q27" s="9" t="s">
        <v>105</v>
      </c>
      <c r="R27" s="13">
        <f>TRUNC(P27)+J27</f>
        <v>19</v>
      </c>
      <c r="S27" s="14" t="s">
        <v>109</v>
      </c>
      <c r="T27" s="14" t="s">
        <v>109</v>
      </c>
      <c r="U27">
        <v>15.333</v>
      </c>
      <c r="V27" s="10" t="s">
        <v>106</v>
      </c>
      <c r="W27" s="12">
        <f>TRUNC(U27)+J27</f>
        <v>16</v>
      </c>
      <c r="X27" s="11">
        <v>43637</v>
      </c>
      <c r="Y27" s="15">
        <v>2</v>
      </c>
    </row>
    <row r="28" spans="1:25" x14ac:dyDescent="0.25">
      <c r="A28" s="5">
        <v>3</v>
      </c>
      <c r="B28" t="s">
        <v>26</v>
      </c>
      <c r="C28" t="s">
        <v>27</v>
      </c>
      <c r="D28">
        <v>9</v>
      </c>
      <c r="E28" s="2">
        <v>9.3800000000000008</v>
      </c>
      <c r="F28" s="2">
        <v>8.75</v>
      </c>
      <c r="G28" s="2">
        <f t="shared" si="0"/>
        <v>27.130000000000003</v>
      </c>
      <c r="H28" s="3" t="s">
        <v>80</v>
      </c>
      <c r="J28" s="6">
        <f t="shared" si="1"/>
        <v>3</v>
      </c>
      <c r="K28" s="8">
        <v>20.329999999999998</v>
      </c>
      <c r="L28" s="9" t="s">
        <v>105</v>
      </c>
      <c r="M28" s="9">
        <f t="shared" si="5"/>
        <v>23</v>
      </c>
      <c r="N28" s="14" t="s">
        <v>109</v>
      </c>
      <c r="O28" s="14" t="s">
        <v>109</v>
      </c>
      <c r="P28">
        <v>19.222999999999999</v>
      </c>
      <c r="Q28" s="10" t="s">
        <v>106</v>
      </c>
      <c r="R28" s="12">
        <f>TRUNC(P28)+J28</f>
        <v>22</v>
      </c>
      <c r="S28" s="15">
        <v>1</v>
      </c>
      <c r="T28" s="11">
        <v>43628</v>
      </c>
    </row>
    <row r="29" spans="1:25" x14ac:dyDescent="0.25">
      <c r="A29" s="3" t="s">
        <v>95</v>
      </c>
      <c r="B29" t="s">
        <v>26</v>
      </c>
      <c r="C29" t="s">
        <v>53</v>
      </c>
      <c r="D29">
        <v>7</v>
      </c>
      <c r="E29" s="2">
        <v>8.75</v>
      </c>
      <c r="F29" s="2">
        <v>8.75</v>
      </c>
      <c r="G29" s="2">
        <f t="shared" si="0"/>
        <v>24.5</v>
      </c>
      <c r="H29" s="3" t="s">
        <v>82</v>
      </c>
      <c r="I29" s="2">
        <v>1</v>
      </c>
      <c r="J29" s="6">
        <f t="shared" si="1"/>
        <v>2</v>
      </c>
      <c r="K29" s="8">
        <v>17.231999999999999</v>
      </c>
      <c r="L29" s="10" t="s">
        <v>106</v>
      </c>
      <c r="M29" s="10">
        <f t="shared" si="5"/>
        <v>19</v>
      </c>
      <c r="N29" s="11">
        <v>43612</v>
      </c>
      <c r="O29" s="15">
        <v>1</v>
      </c>
      <c r="R29" s="2"/>
    </row>
    <row r="30" spans="1:25" x14ac:dyDescent="0.25">
      <c r="A30" s="5">
        <v>35</v>
      </c>
      <c r="B30" t="s">
        <v>18</v>
      </c>
      <c r="C30" t="s">
        <v>19</v>
      </c>
      <c r="D30">
        <v>6</v>
      </c>
      <c r="E30" s="2">
        <v>7.5</v>
      </c>
      <c r="F30" s="2">
        <v>5</v>
      </c>
      <c r="G30" s="2">
        <f t="shared" si="0"/>
        <v>18.5</v>
      </c>
      <c r="H30" s="3" t="s">
        <v>85</v>
      </c>
      <c r="J30" s="6">
        <f t="shared" si="1"/>
        <v>-2</v>
      </c>
      <c r="K30" s="8">
        <v>12.31</v>
      </c>
      <c r="L30" s="9" t="s">
        <v>105</v>
      </c>
      <c r="M30" s="9">
        <f t="shared" si="5"/>
        <v>10</v>
      </c>
      <c r="N30" s="14" t="s">
        <v>109</v>
      </c>
      <c r="O30" s="14" t="s">
        <v>109</v>
      </c>
      <c r="P30">
        <v>13.323</v>
      </c>
      <c r="Q30" s="10" t="s">
        <v>106</v>
      </c>
      <c r="R30" s="13">
        <f>TRUNC(P30)+J30</f>
        <v>11</v>
      </c>
      <c r="S30" s="14" t="s">
        <v>109</v>
      </c>
      <c r="T30" s="14" t="s">
        <v>109</v>
      </c>
      <c r="U30">
        <v>18.231999999999999</v>
      </c>
      <c r="V30" s="10" t="s">
        <v>106</v>
      </c>
      <c r="W30" s="12">
        <f>TRUNC(U30)+J30</f>
        <v>16</v>
      </c>
      <c r="X30" s="11">
        <v>43641</v>
      </c>
      <c r="Y30" s="15">
        <v>2</v>
      </c>
    </row>
    <row r="31" spans="1:25" x14ac:dyDescent="0.25">
      <c r="A31" s="5">
        <v>37</v>
      </c>
      <c r="B31" t="s">
        <v>4</v>
      </c>
      <c r="C31" t="s">
        <v>5</v>
      </c>
      <c r="D31">
        <v>7</v>
      </c>
      <c r="E31" s="2">
        <v>4.38</v>
      </c>
      <c r="F31" s="2">
        <v>6.25</v>
      </c>
      <c r="G31" s="2">
        <f t="shared" si="0"/>
        <v>17.63</v>
      </c>
      <c r="H31" s="3" t="s">
        <v>85</v>
      </c>
      <c r="J31" s="6">
        <f t="shared" si="1"/>
        <v>-2</v>
      </c>
      <c r="K31" s="8">
        <v>19.332000000000001</v>
      </c>
      <c r="L31" s="10" t="s">
        <v>106</v>
      </c>
      <c r="M31" s="10">
        <f t="shared" si="5"/>
        <v>17</v>
      </c>
      <c r="N31" s="11">
        <v>43612</v>
      </c>
      <c r="O31" s="15">
        <v>2</v>
      </c>
      <c r="R31" s="2"/>
    </row>
    <row r="32" spans="1:25" x14ac:dyDescent="0.25">
      <c r="A32" s="5">
        <v>23</v>
      </c>
      <c r="B32" t="s">
        <v>71</v>
      </c>
      <c r="C32" t="s">
        <v>72</v>
      </c>
      <c r="D32">
        <v>7</v>
      </c>
      <c r="E32" s="2">
        <v>8.1300000000000008</v>
      </c>
      <c r="F32" s="2">
        <v>6.88</v>
      </c>
      <c r="G32" s="2">
        <f t="shared" si="0"/>
        <v>22.01</v>
      </c>
      <c r="H32" s="3" t="s">
        <v>83</v>
      </c>
      <c r="J32" s="6">
        <f t="shared" si="1"/>
        <v>0</v>
      </c>
      <c r="K32" s="8">
        <v>17.221</v>
      </c>
      <c r="L32" s="9" t="s">
        <v>105</v>
      </c>
      <c r="M32" s="9">
        <f t="shared" si="5"/>
        <v>17</v>
      </c>
      <c r="N32" s="14" t="s">
        <v>109</v>
      </c>
      <c r="O32" s="14" t="s">
        <v>109</v>
      </c>
      <c r="P32">
        <v>15.233000000000001</v>
      </c>
      <c r="Q32" s="10" t="s">
        <v>106</v>
      </c>
      <c r="R32" s="12">
        <f>TRUNC(P32)+J32</f>
        <v>15</v>
      </c>
      <c r="S32" s="15">
        <v>2</v>
      </c>
      <c r="T32" s="11">
        <v>43620</v>
      </c>
    </row>
    <row r="33" spans="1:25" x14ac:dyDescent="0.25">
      <c r="A33" s="5">
        <v>16</v>
      </c>
      <c r="B33" t="s">
        <v>28</v>
      </c>
      <c r="C33" t="s">
        <v>29</v>
      </c>
      <c r="D33">
        <v>8</v>
      </c>
      <c r="E33" s="2">
        <v>8.69</v>
      </c>
      <c r="F33" s="2">
        <v>6.88</v>
      </c>
      <c r="G33" s="2">
        <f t="shared" si="0"/>
        <v>23.569999999999997</v>
      </c>
      <c r="H33" s="3" t="s">
        <v>82</v>
      </c>
      <c r="I33" s="2">
        <v>1</v>
      </c>
      <c r="J33" s="6">
        <f t="shared" si="1"/>
        <v>2</v>
      </c>
      <c r="K33" s="8">
        <v>17.331</v>
      </c>
      <c r="L33" s="9" t="s">
        <v>105</v>
      </c>
      <c r="M33" s="9">
        <f t="shared" si="5"/>
        <v>19</v>
      </c>
      <c r="N33" s="14" t="s">
        <v>109</v>
      </c>
      <c r="O33" s="14" t="s">
        <v>109</v>
      </c>
      <c r="P33">
        <v>16.132999999999999</v>
      </c>
      <c r="Q33" s="9" t="s">
        <v>105</v>
      </c>
      <c r="R33" s="13">
        <f>TRUNC(P33)+J33</f>
        <v>18</v>
      </c>
      <c r="S33" s="14" t="s">
        <v>109</v>
      </c>
      <c r="T33" s="14" t="s">
        <v>109</v>
      </c>
      <c r="U33">
        <v>17.332999999999998</v>
      </c>
      <c r="V33" s="10" t="s">
        <v>106</v>
      </c>
      <c r="W33" s="12">
        <f>TRUNC(U33)+J33</f>
        <v>19</v>
      </c>
      <c r="X33" s="11">
        <v>43637</v>
      </c>
      <c r="Y33" s="15">
        <v>1</v>
      </c>
    </row>
    <row r="34" spans="1:25" x14ac:dyDescent="0.25">
      <c r="A34" s="5">
        <v>25</v>
      </c>
      <c r="B34" t="s">
        <v>46</v>
      </c>
      <c r="C34" t="s">
        <v>47</v>
      </c>
      <c r="D34">
        <v>7</v>
      </c>
      <c r="E34" s="2">
        <v>7.5</v>
      </c>
      <c r="F34" s="2">
        <v>7.44</v>
      </c>
      <c r="G34" s="2">
        <f t="shared" si="0"/>
        <v>21.94</v>
      </c>
      <c r="H34" s="3" t="s">
        <v>83</v>
      </c>
      <c r="J34" s="6">
        <f t="shared" si="1"/>
        <v>0</v>
      </c>
      <c r="K34" s="8">
        <v>15.222</v>
      </c>
      <c r="L34" s="10" t="s">
        <v>106</v>
      </c>
      <c r="M34" s="10">
        <f t="shared" si="5"/>
        <v>15</v>
      </c>
      <c r="N34" s="11">
        <v>43612</v>
      </c>
      <c r="O34" s="15">
        <v>2</v>
      </c>
      <c r="R34" s="2"/>
    </row>
    <row r="35" spans="1:25" x14ac:dyDescent="0.25">
      <c r="A35" s="3" t="s">
        <v>98</v>
      </c>
      <c r="B35" t="s">
        <v>48</v>
      </c>
      <c r="C35" t="s">
        <v>49</v>
      </c>
      <c r="D35">
        <v>6</v>
      </c>
      <c r="E35" s="2">
        <v>6.25</v>
      </c>
      <c r="F35" s="2">
        <v>5</v>
      </c>
      <c r="G35" s="2">
        <f t="shared" si="0"/>
        <v>17.25</v>
      </c>
      <c r="H35" s="3" t="s">
        <v>86</v>
      </c>
      <c r="J35" s="6">
        <f t="shared" si="1"/>
        <v>-3</v>
      </c>
      <c r="K35" s="8">
        <v>10.220000000000001</v>
      </c>
      <c r="L35" s="9" t="s">
        <v>105</v>
      </c>
      <c r="M35" s="9">
        <f t="shared" si="5"/>
        <v>7</v>
      </c>
      <c r="N35" s="14" t="s">
        <v>109</v>
      </c>
      <c r="O35" s="14" t="s">
        <v>109</v>
      </c>
      <c r="R35" s="2"/>
    </row>
    <row r="36" spans="1:25" x14ac:dyDescent="0.25">
      <c r="A36" s="5">
        <v>21</v>
      </c>
      <c r="B36" t="s">
        <v>58</v>
      </c>
      <c r="C36" t="s">
        <v>59</v>
      </c>
      <c r="D36">
        <v>9</v>
      </c>
      <c r="E36" s="2">
        <v>6.81</v>
      </c>
      <c r="F36" s="2">
        <v>6.88</v>
      </c>
      <c r="G36" s="2">
        <f t="shared" si="0"/>
        <v>22.689999999999998</v>
      </c>
      <c r="H36" s="3" t="s">
        <v>83</v>
      </c>
      <c r="I36" s="2">
        <v>1</v>
      </c>
      <c r="J36" s="6">
        <f t="shared" si="1"/>
        <v>1</v>
      </c>
      <c r="K36" s="8">
        <v>14.131</v>
      </c>
      <c r="L36" s="9" t="s">
        <v>105</v>
      </c>
      <c r="M36" s="9">
        <f t="shared" si="5"/>
        <v>15</v>
      </c>
      <c r="N36" s="14" t="s">
        <v>109</v>
      </c>
      <c r="O36" s="14" t="s">
        <v>109</v>
      </c>
      <c r="P36">
        <v>15.233000000000001</v>
      </c>
      <c r="Q36" s="10" t="s">
        <v>106</v>
      </c>
      <c r="R36" s="12">
        <f>TRUNC(P36)+J36</f>
        <v>16</v>
      </c>
      <c r="S36" s="15">
        <v>3</v>
      </c>
      <c r="T36" s="11">
        <v>43628</v>
      </c>
    </row>
    <row r="37" spans="1:25" x14ac:dyDescent="0.25">
      <c r="A37" s="5">
        <v>20</v>
      </c>
      <c r="B37" t="s">
        <v>44</v>
      </c>
      <c r="C37" t="s">
        <v>45</v>
      </c>
      <c r="D37">
        <v>6</v>
      </c>
      <c r="E37" s="2">
        <v>8.06</v>
      </c>
      <c r="F37" s="2">
        <v>8.75</v>
      </c>
      <c r="G37" s="2">
        <f t="shared" si="0"/>
        <v>22.810000000000002</v>
      </c>
      <c r="H37" s="3" t="s">
        <v>83</v>
      </c>
      <c r="I37" s="2">
        <v>1</v>
      </c>
      <c r="J37" s="6">
        <f t="shared" si="1"/>
        <v>1</v>
      </c>
      <c r="K37" s="8">
        <v>18.233000000000001</v>
      </c>
      <c r="L37" s="10" t="s">
        <v>106</v>
      </c>
      <c r="M37" s="10">
        <f t="shared" si="5"/>
        <v>19</v>
      </c>
      <c r="N37" s="11">
        <v>43615</v>
      </c>
      <c r="O37" s="15">
        <v>2</v>
      </c>
      <c r="R37" s="2"/>
    </row>
    <row r="38" spans="1:25" x14ac:dyDescent="0.25">
      <c r="A38" s="3" t="s">
        <v>92</v>
      </c>
      <c r="B38" s="1" t="s">
        <v>79</v>
      </c>
      <c r="C38" s="1" t="s">
        <v>27</v>
      </c>
      <c r="D38">
        <v>9</v>
      </c>
      <c r="E38" s="2">
        <v>8.1300000000000008</v>
      </c>
      <c r="F38" s="2">
        <v>9.3800000000000008</v>
      </c>
      <c r="G38" s="2">
        <f t="shared" si="0"/>
        <v>26.510000000000005</v>
      </c>
      <c r="H38" s="3" t="s">
        <v>80</v>
      </c>
      <c r="J38" s="6">
        <f t="shared" si="1"/>
        <v>3</v>
      </c>
      <c r="K38" s="8">
        <v>19.332999999999998</v>
      </c>
      <c r="L38" s="10" t="s">
        <v>106</v>
      </c>
      <c r="M38" s="10">
        <f t="shared" si="5"/>
        <v>22</v>
      </c>
      <c r="N38" s="11">
        <v>43612</v>
      </c>
      <c r="O38" s="15">
        <v>1</v>
      </c>
      <c r="R38" s="2"/>
    </row>
    <row r="39" spans="1:25" x14ac:dyDescent="0.25">
      <c r="A39" s="5">
        <v>44</v>
      </c>
      <c r="B39" t="s">
        <v>63</v>
      </c>
      <c r="C39" t="s">
        <v>64</v>
      </c>
      <c r="D39">
        <v>7</v>
      </c>
      <c r="E39" s="2">
        <v>0</v>
      </c>
      <c r="F39" s="2">
        <v>0</v>
      </c>
      <c r="G39" s="2">
        <f t="shared" si="0"/>
        <v>7</v>
      </c>
      <c r="H39" s="3" t="s">
        <v>86</v>
      </c>
      <c r="J39" s="6">
        <f t="shared" si="1"/>
        <v>-3</v>
      </c>
      <c r="L39" s="3"/>
      <c r="R39" s="2"/>
    </row>
    <row r="40" spans="1:25" x14ac:dyDescent="0.25">
      <c r="A40" s="5">
        <v>26</v>
      </c>
      <c r="B40" t="s">
        <v>65</v>
      </c>
      <c r="C40" t="s">
        <v>66</v>
      </c>
      <c r="D40">
        <v>8</v>
      </c>
      <c r="E40" s="2">
        <v>8</v>
      </c>
      <c r="F40" s="2">
        <v>5.63</v>
      </c>
      <c r="G40" s="2">
        <f t="shared" si="0"/>
        <v>21.63</v>
      </c>
      <c r="H40" s="3" t="s">
        <v>83</v>
      </c>
      <c r="I40" s="2">
        <v>1</v>
      </c>
      <c r="J40" s="6">
        <f t="shared" si="1"/>
        <v>1</v>
      </c>
      <c r="K40" s="8">
        <v>16.23</v>
      </c>
      <c r="L40" s="9" t="s">
        <v>105</v>
      </c>
      <c r="M40" s="9">
        <f>(TRUNC(K40))+J40</f>
        <v>17</v>
      </c>
      <c r="N40" s="14" t="s">
        <v>109</v>
      </c>
      <c r="O40" s="14" t="s">
        <v>109</v>
      </c>
      <c r="P40">
        <v>15.233000000000001</v>
      </c>
      <c r="Q40" s="10" t="s">
        <v>106</v>
      </c>
      <c r="R40" s="12">
        <f>TRUNC(P40)+J40</f>
        <v>16</v>
      </c>
      <c r="S40" s="15">
        <v>3</v>
      </c>
      <c r="T40" s="11">
        <v>43628</v>
      </c>
    </row>
    <row r="41" spans="1:25" x14ac:dyDescent="0.25">
      <c r="A41" s="3" t="s">
        <v>96</v>
      </c>
      <c r="B41" t="s">
        <v>75</v>
      </c>
      <c r="C41" t="s">
        <v>76</v>
      </c>
      <c r="D41">
        <v>8</v>
      </c>
      <c r="E41" s="2">
        <v>8.75</v>
      </c>
      <c r="F41" s="2">
        <v>6.25</v>
      </c>
      <c r="G41" s="2">
        <f t="shared" si="0"/>
        <v>23</v>
      </c>
      <c r="H41" s="3" t="s">
        <v>82</v>
      </c>
      <c r="I41" s="2">
        <v>1</v>
      </c>
      <c r="J41" s="6">
        <f t="shared" si="1"/>
        <v>2</v>
      </c>
      <c r="K41" s="8">
        <v>11.111000000000001</v>
      </c>
      <c r="L41" s="9" t="s">
        <v>105</v>
      </c>
      <c r="M41" s="9">
        <f>(TRUNC(K41))+J41</f>
        <v>13</v>
      </c>
      <c r="N41" s="14" t="s">
        <v>109</v>
      </c>
      <c r="O41" s="14" t="s">
        <v>109</v>
      </c>
      <c r="P41">
        <v>16.123000000000001</v>
      </c>
      <c r="Q41" s="9" t="s">
        <v>105</v>
      </c>
      <c r="R41" s="13">
        <f>TRUNC(P41)+J41</f>
        <v>18</v>
      </c>
      <c r="S41" s="14" t="s">
        <v>109</v>
      </c>
      <c r="T41" s="14" t="s">
        <v>109</v>
      </c>
      <c r="U41">
        <v>16.233000000000001</v>
      </c>
      <c r="V41" s="10" t="s">
        <v>106</v>
      </c>
      <c r="W41" s="12">
        <f>TRUNC(U41)+J41</f>
        <v>18</v>
      </c>
      <c r="X41" s="11">
        <v>43637</v>
      </c>
      <c r="Y41" s="15">
        <v>2</v>
      </c>
    </row>
    <row r="42" spans="1:25" x14ac:dyDescent="0.25">
      <c r="A42" s="5">
        <v>22</v>
      </c>
      <c r="B42" t="s">
        <v>68</v>
      </c>
      <c r="C42" t="s">
        <v>9</v>
      </c>
      <c r="D42">
        <v>8</v>
      </c>
      <c r="E42" s="2">
        <v>7.38</v>
      </c>
      <c r="F42" s="2">
        <v>6.88</v>
      </c>
      <c r="G42" s="2">
        <f t="shared" si="0"/>
        <v>22.259999999999998</v>
      </c>
      <c r="H42" s="3" t="s">
        <v>83</v>
      </c>
      <c r="I42" s="2">
        <v>1</v>
      </c>
      <c r="J42" s="6">
        <f t="shared" si="1"/>
        <v>1</v>
      </c>
      <c r="K42" s="8">
        <v>16.32</v>
      </c>
      <c r="L42" s="9" t="s">
        <v>105</v>
      </c>
      <c r="M42" s="9">
        <f>(TRUNC(K42))+J42</f>
        <v>17</v>
      </c>
      <c r="N42" s="14" t="s">
        <v>109</v>
      </c>
      <c r="O42" s="14" t="s">
        <v>109</v>
      </c>
      <c r="P42">
        <v>19.332999999999998</v>
      </c>
      <c r="Q42" s="10" t="s">
        <v>106</v>
      </c>
      <c r="R42" s="12">
        <f>TRUNC(P42)+J42</f>
        <v>20</v>
      </c>
      <c r="S42" s="15">
        <v>1</v>
      </c>
      <c r="T42" s="11">
        <v>43620</v>
      </c>
    </row>
    <row r="43" spans="1:25" x14ac:dyDescent="0.25">
      <c r="A43" s="5">
        <v>12</v>
      </c>
      <c r="B43" t="s">
        <v>8</v>
      </c>
      <c r="C43" t="s">
        <v>9</v>
      </c>
      <c r="D43">
        <v>8</v>
      </c>
      <c r="E43" s="2">
        <v>9.94</v>
      </c>
      <c r="F43" s="2">
        <v>6.81</v>
      </c>
      <c r="G43" s="2">
        <f t="shared" si="0"/>
        <v>24.749999999999996</v>
      </c>
      <c r="H43" s="3" t="s">
        <v>81</v>
      </c>
      <c r="J43" s="6">
        <f t="shared" si="1"/>
        <v>2</v>
      </c>
      <c r="K43" s="8">
        <v>16.131</v>
      </c>
      <c r="L43" s="9" t="s">
        <v>105</v>
      </c>
      <c r="M43" s="9">
        <f>(TRUNC(K43))+J43</f>
        <v>18</v>
      </c>
      <c r="N43" s="14" t="s">
        <v>109</v>
      </c>
      <c r="O43" s="14" t="s">
        <v>109</v>
      </c>
      <c r="R43" s="2"/>
    </row>
    <row r="44" spans="1:25" x14ac:dyDescent="0.25">
      <c r="A44" s="3" t="s">
        <v>97</v>
      </c>
      <c r="B44" t="s">
        <v>40</v>
      </c>
      <c r="C44" t="s">
        <v>41</v>
      </c>
      <c r="D44">
        <v>6</v>
      </c>
      <c r="E44" s="2">
        <v>7.5</v>
      </c>
      <c r="F44" s="2">
        <v>6.25</v>
      </c>
      <c r="G44" s="2">
        <f t="shared" si="0"/>
        <v>19.75</v>
      </c>
      <c r="H44" s="3" t="s">
        <v>84</v>
      </c>
      <c r="J44" s="6">
        <f t="shared" si="1"/>
        <v>-1</v>
      </c>
      <c r="L44" s="3"/>
      <c r="R44" s="2"/>
    </row>
    <row r="45" spans="1:25" x14ac:dyDescent="0.25">
      <c r="A45" s="3" t="s">
        <v>92</v>
      </c>
      <c r="B45" t="s">
        <v>20</v>
      </c>
      <c r="C45" t="s">
        <v>21</v>
      </c>
      <c r="D45">
        <v>9</v>
      </c>
      <c r="E45" s="2">
        <v>9.3800000000000008</v>
      </c>
      <c r="F45" s="2">
        <v>8.1300000000000008</v>
      </c>
      <c r="G45" s="2">
        <f t="shared" si="0"/>
        <v>26.510000000000005</v>
      </c>
      <c r="H45" s="3" t="s">
        <v>80</v>
      </c>
      <c r="J45" s="6">
        <f t="shared" si="1"/>
        <v>3</v>
      </c>
      <c r="K45" s="8">
        <v>17.23</v>
      </c>
      <c r="L45" s="9" t="s">
        <v>105</v>
      </c>
      <c r="M45" s="9">
        <f>(TRUNC(K45))+J45</f>
        <v>20</v>
      </c>
      <c r="N45" s="14" t="s">
        <v>109</v>
      </c>
      <c r="O45" s="14" t="s">
        <v>109</v>
      </c>
      <c r="P45">
        <v>19.231999999999999</v>
      </c>
      <c r="Q45" s="10" t="s">
        <v>106</v>
      </c>
      <c r="R45" s="12">
        <f>TRUNC(P45)+J45</f>
        <v>22</v>
      </c>
      <c r="S45" s="15">
        <v>1</v>
      </c>
      <c r="T45" s="11">
        <v>43620</v>
      </c>
    </row>
    <row r="46" spans="1:25" x14ac:dyDescent="0.25">
      <c r="B46" t="s">
        <v>78</v>
      </c>
      <c r="D46" s="2">
        <f>AVERAGE(D2:D45)</f>
        <v>7.7727272727272725</v>
      </c>
      <c r="E46" s="2">
        <f>AVERAGE(E2:E45)</f>
        <v>7.1354545454545448</v>
      </c>
      <c r="F46" s="2">
        <f>AVERAGE(F2:F45)</f>
        <v>6.798181818181817</v>
      </c>
      <c r="G46" s="2">
        <f>AVERAGE(G2:G45)</f>
        <v>21.706363636363637</v>
      </c>
      <c r="H46" s="2"/>
      <c r="R46" s="2"/>
    </row>
  </sheetData>
  <sortState ref="A2:T45">
    <sortCondition ref="B2:B45"/>
  </sortState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EPE30E 1. test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Kokaisl Petr</dc:creator>
  <cp:lastModifiedBy>pc</cp:lastModifiedBy>
  <dcterms:created xsi:type="dcterms:W3CDTF">2019-05-03T11:24:08Z</dcterms:created>
  <dcterms:modified xsi:type="dcterms:W3CDTF">2019-06-25T13:18:38Z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2019-03-20T14:15:56+01:00</dcterms:created>
  <dcterms:modified xsi:type="dcterms:W3CDTF">2019-03-20T14:15:56+01:00</dcterms:modified>
  <cp:revision>0</cp:revision>
</cp:coreProperties>
</file>